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Zał. 3 REK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6" i="1"/>
  <c r="F37" i="1" l="1"/>
  <c r="G37" i="1"/>
  <c r="H37" i="1"/>
  <c r="E33" i="1" l="1"/>
  <c r="E37" i="1" s="1"/>
  <c r="I33" i="1"/>
  <c r="I8" i="1" l="1"/>
  <c r="I37" i="1" s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7" i="1"/>
  <c r="J28" i="1"/>
  <c r="J29" i="1"/>
  <c r="J30" i="1"/>
  <c r="J31" i="1"/>
  <c r="J32" i="1"/>
  <c r="J33" i="1"/>
  <c r="J34" i="1"/>
  <c r="J35" i="1"/>
  <c r="J36" i="1"/>
  <c r="J8" i="1"/>
  <c r="J37" i="1" l="1"/>
</calcChain>
</file>

<file path=xl/sharedStrings.xml><?xml version="1.0" encoding="utf-8"?>
<sst xmlns="http://schemas.openxmlformats.org/spreadsheetml/2006/main" count="69" uniqueCount="44">
  <si>
    <t xml:space="preserve">Lp. </t>
  </si>
  <si>
    <t>Gmina/Powiat</t>
  </si>
  <si>
    <t>Typ gminy/powiatu</t>
  </si>
  <si>
    <t>miejsko-wiejska</t>
  </si>
  <si>
    <t>Gmina Trzebnica</t>
  </si>
  <si>
    <t>Gmina Żukowice</t>
  </si>
  <si>
    <t>wiejska</t>
  </si>
  <si>
    <t>Gmina Czernica</t>
  </si>
  <si>
    <t>Gmina Bystrzyca Kłodzka</t>
  </si>
  <si>
    <t>Gmina Wrocław</t>
  </si>
  <si>
    <t>miejska</t>
  </si>
  <si>
    <t>Gmina Wojcieszów</t>
  </si>
  <si>
    <t>Gmina Żmigród</t>
  </si>
  <si>
    <t>Gmina Głogów</t>
  </si>
  <si>
    <t>Powiat głodowski</t>
  </si>
  <si>
    <t>powiat</t>
  </si>
  <si>
    <t>Gmina Świdnica</t>
  </si>
  <si>
    <t>Gmina Duszniki-Zdrój</t>
  </si>
  <si>
    <t>Gmina Boguszów-Gorce</t>
  </si>
  <si>
    <t>Gmina Mieroszów</t>
  </si>
  <si>
    <t>Gmina Świebodzice</t>
  </si>
  <si>
    <t>Gmina Oława</t>
  </si>
  <si>
    <t>Gmina Dzierżoniów</t>
  </si>
  <si>
    <t>Gmina Ząbkowice Śląskie</t>
  </si>
  <si>
    <t>Gmina Jelenia Góra</t>
  </si>
  <si>
    <t>Powlat polkowicki</t>
  </si>
  <si>
    <t>Gmina Żórawina</t>
  </si>
  <si>
    <t>Powiat trzebnicki</t>
  </si>
  <si>
    <t>Gmina Radków</t>
  </si>
  <si>
    <t>Gmina Kąty Wrocławskie</t>
  </si>
  <si>
    <t>Gmina Marcinowice</t>
  </si>
  <si>
    <t>Gmina Góra</t>
  </si>
  <si>
    <t>Gmina Kamienna Góra</t>
  </si>
  <si>
    <t>Gmina Lubawka</t>
  </si>
  <si>
    <t>Gmina Siechnice</t>
  </si>
  <si>
    <t>Gmina Legnica</t>
  </si>
  <si>
    <t>Lista rekomendowanych gmin i powiatów, których wnioski zostały zakwalifikowane do Programu "Opieka wytchnieniowa" - edycja 2020</t>
  </si>
  <si>
    <t>Razem</t>
  </si>
  <si>
    <t>Koszt obsługi Programu 
(max. 1%)</t>
  </si>
  <si>
    <t xml:space="preserve">OGÓŁEM 
-  WNIOSKOWANA KWOTA ŚRODKÓW Z FUNDUSZU SOLIDARNOŚCIOWEGO NA REALIZACJĘ PROGRAMU (MAX. 80%)  </t>
  </si>
  <si>
    <t>OGÓŁEM 
- CAŁKOWITA WNIOSKOWANA  KWOTA  ŚRODKÓW Z FUNDUSZU SOLIDARNOŚCIOWEGO NA REALIZACJĘ PROGRAMU</t>
  </si>
  <si>
    <r>
      <t xml:space="preserve">OGÓŁEM 
- ŚRODKI FINANSOWE NA REALIZACJĘ USŁUG W FORMIE </t>
    </r>
    <r>
      <rPr>
        <b/>
        <sz val="14"/>
        <color theme="1"/>
        <rFont val="Arial"/>
        <family val="2"/>
        <charset val="238"/>
      </rPr>
      <t>POBYTU DZIENNEGO</t>
    </r>
  </si>
  <si>
    <r>
      <t xml:space="preserve">OGÓŁEM 
- ŚRODKI FINANSOWE NA REALIZACJĘ USŁUG W FORMIE </t>
    </r>
    <r>
      <rPr>
        <b/>
        <sz val="14"/>
        <color theme="1"/>
        <rFont val="Arial"/>
        <family val="2"/>
        <charset val="238"/>
      </rPr>
      <t>POBYTU CAŁODOBOWEGO</t>
    </r>
    <r>
      <rPr>
        <sz val="14"/>
        <color theme="1"/>
        <rFont val="Arial"/>
        <family val="2"/>
        <charset val="238"/>
      </rPr>
      <t xml:space="preserve"> </t>
    </r>
  </si>
  <si>
    <r>
      <t xml:space="preserve">OGÓŁEM 
- ŚRODKI FINANSOWE NA REALIZACJĘ USŁUG W FORMIE </t>
    </r>
    <r>
      <rPr>
        <b/>
        <sz val="14"/>
        <color theme="1"/>
        <rFont val="Arial"/>
        <family val="2"/>
        <charset val="238"/>
      </rPr>
      <t>SPECJALISTYCZNEGO PORADNICTWA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</si>
</sst>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/>
    <xf numFmtId="0" fontId="5" fillId="0" borderId="11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3"/>
  <sheetViews>
    <sheetView tabSelected="1" zoomScale="60" zoomScaleNormal="60" workbookViewId="0">
      <selection activeCell="L6" sqref="L6"/>
    </sheetView>
  </sheetViews>
  <sheetFormatPr defaultRowHeight="15" x14ac:dyDescent="0.2"/>
  <cols>
    <col min="1" max="1" width="9.140625" style="1"/>
    <col min="2" max="2" width="5.85546875" style="1" bestFit="1" customWidth="1"/>
    <col min="3" max="3" width="17.5703125" style="1" customWidth="1"/>
    <col min="4" max="4" width="19.140625" style="1" customWidth="1"/>
    <col min="5" max="5" width="32.140625" style="1" customWidth="1"/>
    <col min="6" max="6" width="32.5703125" style="1" customWidth="1"/>
    <col min="7" max="7" width="31" style="1" customWidth="1"/>
    <col min="8" max="8" width="37.42578125" style="1" customWidth="1"/>
    <col min="9" max="9" width="31.7109375" style="1" customWidth="1"/>
    <col min="10" max="10" width="33.28515625" style="1" customWidth="1"/>
    <col min="11" max="11" width="28.28515625" style="1" customWidth="1"/>
    <col min="12" max="12" width="28.28515625" style="4" customWidth="1"/>
    <col min="13" max="13" width="31.85546875" style="1" customWidth="1"/>
    <col min="14" max="14" width="21.85546875" style="1" customWidth="1"/>
    <col min="15" max="15" width="24.140625" style="1" customWidth="1"/>
    <col min="16" max="16" width="25.85546875" style="1" customWidth="1"/>
    <col min="17" max="17" width="24.7109375" style="1" customWidth="1"/>
    <col min="18" max="18" width="24.85546875" style="1" customWidth="1"/>
    <col min="19" max="19" width="24.28515625" style="1" customWidth="1"/>
    <col min="20" max="20" width="22.5703125" style="1" customWidth="1"/>
    <col min="21" max="21" width="26.7109375" style="1" customWidth="1"/>
    <col min="22" max="22" width="25.5703125" style="1" customWidth="1"/>
    <col min="23" max="16384" width="9.140625" style="1"/>
  </cols>
  <sheetData>
    <row r="1" spans="2:22" ht="30.75" customHeight="1" thickBot="1" x14ac:dyDescent="0.25"/>
    <row r="2" spans="2:22" ht="73.5" customHeight="1" thickBot="1" x14ac:dyDescent="0.25">
      <c r="B2" s="18" t="s">
        <v>36</v>
      </c>
      <c r="C2" s="19"/>
      <c r="D2" s="19"/>
      <c r="E2" s="19"/>
      <c r="F2" s="19"/>
      <c r="G2" s="19"/>
      <c r="H2" s="19"/>
      <c r="I2" s="19"/>
      <c r="J2" s="2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8" customHeight="1" x14ac:dyDescent="0.2">
      <c r="B3" s="14" t="s">
        <v>0</v>
      </c>
      <c r="C3" s="13" t="s">
        <v>1</v>
      </c>
      <c r="D3" s="12" t="s">
        <v>2</v>
      </c>
      <c r="E3" s="17" t="s">
        <v>39</v>
      </c>
      <c r="F3" s="33" t="s">
        <v>41</v>
      </c>
      <c r="G3" s="33" t="s">
        <v>42</v>
      </c>
      <c r="H3" s="33" t="s">
        <v>43</v>
      </c>
      <c r="I3" s="13" t="s">
        <v>38</v>
      </c>
      <c r="J3" s="26" t="s">
        <v>40</v>
      </c>
    </row>
    <row r="4" spans="2:22" ht="15" customHeight="1" x14ac:dyDescent="0.2">
      <c r="B4" s="14"/>
      <c r="C4" s="13"/>
      <c r="D4" s="12"/>
      <c r="E4" s="17"/>
      <c r="F4" s="16"/>
      <c r="G4" s="16"/>
      <c r="H4" s="16"/>
      <c r="I4" s="15"/>
      <c r="J4" s="27"/>
    </row>
    <row r="5" spans="2:22" ht="15" customHeight="1" x14ac:dyDescent="0.2">
      <c r="B5" s="14"/>
      <c r="C5" s="13"/>
      <c r="D5" s="12"/>
      <c r="E5" s="17"/>
      <c r="F5" s="16"/>
      <c r="G5" s="16"/>
      <c r="H5" s="16"/>
      <c r="I5" s="15"/>
      <c r="J5" s="27"/>
    </row>
    <row r="6" spans="2:22" ht="231" customHeight="1" thickBot="1" x14ac:dyDescent="0.25">
      <c r="B6" s="14"/>
      <c r="C6" s="13"/>
      <c r="D6" s="12"/>
      <c r="E6" s="17"/>
      <c r="F6" s="34"/>
      <c r="G6" s="34"/>
      <c r="H6" s="34"/>
      <c r="I6" s="15"/>
      <c r="J6" s="28"/>
    </row>
    <row r="7" spans="2:22" x14ac:dyDescent="0.2">
      <c r="B7" s="29">
        <v>1</v>
      </c>
      <c r="C7" s="30">
        <v>2</v>
      </c>
      <c r="D7" s="30">
        <v>3</v>
      </c>
      <c r="E7" s="5">
        <v>4</v>
      </c>
      <c r="F7" s="11">
        <v>5</v>
      </c>
      <c r="G7" s="11">
        <v>6</v>
      </c>
      <c r="H7" s="11">
        <v>7</v>
      </c>
      <c r="I7" s="31">
        <v>8</v>
      </c>
      <c r="J7" s="32">
        <v>9</v>
      </c>
    </row>
    <row r="8" spans="2:22" ht="30" x14ac:dyDescent="0.2">
      <c r="B8" s="6">
        <v>1</v>
      </c>
      <c r="C8" s="7" t="s">
        <v>4</v>
      </c>
      <c r="D8" s="7" t="s">
        <v>3</v>
      </c>
      <c r="E8" s="9">
        <v>19520</v>
      </c>
      <c r="F8" s="10">
        <v>17280</v>
      </c>
      <c r="G8" s="10">
        <v>2240</v>
      </c>
      <c r="H8" s="10">
        <v>0</v>
      </c>
      <c r="I8" s="9">
        <f>172.8+22.4</f>
        <v>195.20000000000002</v>
      </c>
      <c r="J8" s="24">
        <f>SUM(E8,I8)</f>
        <v>19715.2</v>
      </c>
    </row>
    <row r="9" spans="2:22" s="4" customFormat="1" ht="30" x14ac:dyDescent="0.2">
      <c r="B9" s="6">
        <v>2</v>
      </c>
      <c r="C9" s="7" t="s">
        <v>5</v>
      </c>
      <c r="D9" s="7" t="s">
        <v>6</v>
      </c>
      <c r="E9" s="9">
        <v>7996.8</v>
      </c>
      <c r="F9" s="10">
        <v>7996.8</v>
      </c>
      <c r="G9" s="10">
        <v>0</v>
      </c>
      <c r="H9" s="10">
        <v>0</v>
      </c>
      <c r="I9" s="9">
        <v>79.959999999999994</v>
      </c>
      <c r="J9" s="24">
        <f>SUM(E9,I9)</f>
        <v>8076.76</v>
      </c>
    </row>
    <row r="10" spans="2:22" s="4" customFormat="1" ht="30" x14ac:dyDescent="0.2">
      <c r="B10" s="6">
        <v>3</v>
      </c>
      <c r="C10" s="7" t="s">
        <v>7</v>
      </c>
      <c r="D10" s="7" t="s">
        <v>6</v>
      </c>
      <c r="E10" s="9">
        <v>16800</v>
      </c>
      <c r="F10" s="10">
        <v>16800</v>
      </c>
      <c r="G10" s="10">
        <v>0</v>
      </c>
      <c r="H10" s="10">
        <v>0</v>
      </c>
      <c r="I10" s="9">
        <v>168</v>
      </c>
      <c r="J10" s="24">
        <f>SUM(E10,I10)</f>
        <v>16968</v>
      </c>
    </row>
    <row r="11" spans="2:22" s="4" customFormat="1" ht="45" x14ac:dyDescent="0.2">
      <c r="B11" s="6">
        <v>4</v>
      </c>
      <c r="C11" s="7" t="s">
        <v>8</v>
      </c>
      <c r="D11" s="7" t="s">
        <v>3</v>
      </c>
      <c r="E11" s="9">
        <v>69120</v>
      </c>
      <c r="F11" s="10">
        <v>69120</v>
      </c>
      <c r="G11" s="10">
        <v>0</v>
      </c>
      <c r="H11" s="10">
        <v>0</v>
      </c>
      <c r="I11" s="9">
        <v>691.2</v>
      </c>
      <c r="J11" s="24">
        <f>SUM(E11,I11)</f>
        <v>69811.199999999997</v>
      </c>
    </row>
    <row r="12" spans="2:22" s="4" customFormat="1" ht="31.5" customHeight="1" x14ac:dyDescent="0.2">
      <c r="B12" s="6">
        <v>5</v>
      </c>
      <c r="C12" s="7" t="s">
        <v>9</v>
      </c>
      <c r="D12" s="7" t="s">
        <v>10</v>
      </c>
      <c r="E12" s="9">
        <v>360000</v>
      </c>
      <c r="F12" s="10">
        <v>360000</v>
      </c>
      <c r="G12" s="10">
        <v>0</v>
      </c>
      <c r="H12" s="10">
        <v>0</v>
      </c>
      <c r="I12" s="9">
        <v>3600</v>
      </c>
      <c r="J12" s="24">
        <f>SUM(E12,I12)</f>
        <v>363600</v>
      </c>
    </row>
    <row r="13" spans="2:22" s="4" customFormat="1" ht="31.5" customHeight="1" x14ac:dyDescent="0.2">
      <c r="B13" s="6">
        <v>6</v>
      </c>
      <c r="C13" s="7" t="s">
        <v>13</v>
      </c>
      <c r="D13" s="7" t="s">
        <v>10</v>
      </c>
      <c r="E13" s="9">
        <v>92160</v>
      </c>
      <c r="F13" s="10">
        <v>92160</v>
      </c>
      <c r="G13" s="10">
        <v>0</v>
      </c>
      <c r="H13" s="10">
        <v>0</v>
      </c>
      <c r="I13" s="9">
        <v>921</v>
      </c>
      <c r="J13" s="24">
        <f>SUM(E13,I13)</f>
        <v>93081</v>
      </c>
    </row>
    <row r="14" spans="2:22" s="4" customFormat="1" ht="30" x14ac:dyDescent="0.2">
      <c r="B14" s="6">
        <v>7</v>
      </c>
      <c r="C14" s="7" t="s">
        <v>11</v>
      </c>
      <c r="D14" s="7" t="s">
        <v>10</v>
      </c>
      <c r="E14" s="9">
        <v>30720</v>
      </c>
      <c r="F14" s="10">
        <v>30720</v>
      </c>
      <c r="G14" s="10">
        <v>0</v>
      </c>
      <c r="H14" s="10">
        <v>0</v>
      </c>
      <c r="I14" s="9">
        <v>307</v>
      </c>
      <c r="J14" s="24">
        <f>SUM(E14,I14)</f>
        <v>31027</v>
      </c>
    </row>
    <row r="15" spans="2:22" s="4" customFormat="1" ht="28.5" customHeight="1" x14ac:dyDescent="0.2">
      <c r="B15" s="6">
        <v>8</v>
      </c>
      <c r="C15" s="7" t="s">
        <v>12</v>
      </c>
      <c r="D15" s="7" t="s">
        <v>3</v>
      </c>
      <c r="E15" s="9">
        <v>153600</v>
      </c>
      <c r="F15" s="10">
        <v>153600</v>
      </c>
      <c r="G15" s="10">
        <v>0</v>
      </c>
      <c r="H15" s="10">
        <v>0</v>
      </c>
      <c r="I15" s="9">
        <v>1536</v>
      </c>
      <c r="J15" s="24">
        <f>SUM(E15,I15)</f>
        <v>155136</v>
      </c>
    </row>
    <row r="16" spans="2:22" s="4" customFormat="1" ht="30" x14ac:dyDescent="0.2">
      <c r="B16" s="6">
        <v>9</v>
      </c>
      <c r="C16" s="7" t="s">
        <v>14</v>
      </c>
      <c r="D16" s="7" t="s">
        <v>15</v>
      </c>
      <c r="E16" s="9">
        <v>3600</v>
      </c>
      <c r="F16" s="10">
        <v>0</v>
      </c>
      <c r="G16" s="10">
        <v>0</v>
      </c>
      <c r="H16" s="10">
        <v>3600</v>
      </c>
      <c r="I16" s="9">
        <v>36</v>
      </c>
      <c r="J16" s="24">
        <f>SUM(E16,I16)</f>
        <v>3636</v>
      </c>
    </row>
    <row r="17" spans="2:10" s="4" customFormat="1" ht="30" x14ac:dyDescent="0.2">
      <c r="B17" s="6">
        <v>10</v>
      </c>
      <c r="C17" s="7" t="s">
        <v>16</v>
      </c>
      <c r="D17" s="7" t="s">
        <v>10</v>
      </c>
      <c r="E17" s="9">
        <v>288000</v>
      </c>
      <c r="F17" s="10">
        <v>288000</v>
      </c>
      <c r="G17" s="10">
        <v>0</v>
      </c>
      <c r="H17" s="10">
        <v>0</v>
      </c>
      <c r="I17" s="9">
        <v>2880</v>
      </c>
      <c r="J17" s="24">
        <f>SUM(E17,I17)</f>
        <v>290880</v>
      </c>
    </row>
    <row r="18" spans="2:10" s="4" customFormat="1" ht="42.75" customHeight="1" x14ac:dyDescent="0.2">
      <c r="B18" s="6">
        <v>11</v>
      </c>
      <c r="C18" s="7" t="s">
        <v>35</v>
      </c>
      <c r="D18" s="7" t="s">
        <v>10</v>
      </c>
      <c r="E18" s="9">
        <v>109120</v>
      </c>
      <c r="F18" s="10">
        <v>102400</v>
      </c>
      <c r="G18" s="10">
        <v>6720</v>
      </c>
      <c r="H18" s="10">
        <v>0</v>
      </c>
      <c r="I18" s="9">
        <v>1091.2</v>
      </c>
      <c r="J18" s="24">
        <f>SUM(E18,I18)</f>
        <v>110211.2</v>
      </c>
    </row>
    <row r="19" spans="2:10" s="4" customFormat="1" ht="30" x14ac:dyDescent="0.2">
      <c r="B19" s="6">
        <v>12</v>
      </c>
      <c r="C19" s="7" t="s">
        <v>17</v>
      </c>
      <c r="D19" s="7" t="s">
        <v>10</v>
      </c>
      <c r="E19" s="9">
        <v>11520</v>
      </c>
      <c r="F19" s="10">
        <v>11520</v>
      </c>
      <c r="G19" s="10">
        <v>0</v>
      </c>
      <c r="H19" s="10">
        <v>0</v>
      </c>
      <c r="I19" s="9">
        <v>115</v>
      </c>
      <c r="J19" s="24">
        <f>SUM(E19,I19)</f>
        <v>11635</v>
      </c>
    </row>
    <row r="20" spans="2:10" s="4" customFormat="1" ht="45" x14ac:dyDescent="0.2">
      <c r="B20" s="6">
        <v>13</v>
      </c>
      <c r="C20" s="7" t="s">
        <v>18</v>
      </c>
      <c r="D20" s="7" t="s">
        <v>10</v>
      </c>
      <c r="E20" s="9">
        <v>119232</v>
      </c>
      <c r="F20" s="10">
        <v>115200</v>
      </c>
      <c r="G20" s="10">
        <v>4032</v>
      </c>
      <c r="H20" s="10">
        <v>0</v>
      </c>
      <c r="I20" s="9">
        <v>1192.32</v>
      </c>
      <c r="J20" s="24">
        <f>SUM(E20,I20)</f>
        <v>120424.32000000001</v>
      </c>
    </row>
    <row r="21" spans="2:10" s="4" customFormat="1" ht="30" x14ac:dyDescent="0.2">
      <c r="B21" s="6">
        <v>14</v>
      </c>
      <c r="C21" s="7" t="s">
        <v>19</v>
      </c>
      <c r="D21" s="7" t="s">
        <v>3</v>
      </c>
      <c r="E21" s="9">
        <v>19200</v>
      </c>
      <c r="F21" s="10">
        <v>19200</v>
      </c>
      <c r="G21" s="10">
        <v>0</v>
      </c>
      <c r="H21" s="10">
        <v>0</v>
      </c>
      <c r="I21" s="9">
        <v>192</v>
      </c>
      <c r="J21" s="24">
        <f>SUM(E21,I21)</f>
        <v>19392</v>
      </c>
    </row>
    <row r="22" spans="2:10" s="4" customFormat="1" ht="30" x14ac:dyDescent="0.2">
      <c r="B22" s="6">
        <v>15</v>
      </c>
      <c r="C22" s="8" t="s">
        <v>20</v>
      </c>
      <c r="D22" s="7" t="s">
        <v>10</v>
      </c>
      <c r="E22" s="9">
        <v>26112</v>
      </c>
      <c r="F22" s="10">
        <v>26112</v>
      </c>
      <c r="G22" s="10">
        <v>0</v>
      </c>
      <c r="H22" s="10">
        <v>0</v>
      </c>
      <c r="I22" s="9">
        <v>261.12</v>
      </c>
      <c r="J22" s="24">
        <f>SUM(E22,I22)</f>
        <v>26373.119999999999</v>
      </c>
    </row>
    <row r="23" spans="2:10" s="4" customFormat="1" ht="36" customHeight="1" x14ac:dyDescent="0.2">
      <c r="B23" s="6">
        <v>16</v>
      </c>
      <c r="C23" s="8" t="s">
        <v>21</v>
      </c>
      <c r="D23" s="7" t="s">
        <v>6</v>
      </c>
      <c r="E23" s="9">
        <v>109496</v>
      </c>
      <c r="F23" s="10">
        <v>109496</v>
      </c>
      <c r="G23" s="10">
        <v>0</v>
      </c>
      <c r="H23" s="10">
        <v>0</v>
      </c>
      <c r="I23" s="10">
        <v>1094.96</v>
      </c>
      <c r="J23" s="25">
        <f>SUM(E23,I23)</f>
        <v>110590.96</v>
      </c>
    </row>
    <row r="24" spans="2:10" s="4" customFormat="1" ht="30" x14ac:dyDescent="0.2">
      <c r="B24" s="6">
        <v>17</v>
      </c>
      <c r="C24" s="7" t="s">
        <v>22</v>
      </c>
      <c r="D24" s="7" t="s">
        <v>10</v>
      </c>
      <c r="E24" s="9">
        <v>42000</v>
      </c>
      <c r="F24" s="10">
        <v>42000</v>
      </c>
      <c r="G24" s="10">
        <v>0</v>
      </c>
      <c r="H24" s="10">
        <v>0</v>
      </c>
      <c r="I24" s="9">
        <v>420</v>
      </c>
      <c r="J24" s="24">
        <f>SUM(E24,I24)</f>
        <v>42420</v>
      </c>
    </row>
    <row r="25" spans="2:10" s="4" customFormat="1" ht="45" x14ac:dyDescent="0.2">
      <c r="B25" s="6">
        <v>18</v>
      </c>
      <c r="C25" s="7" t="s">
        <v>23</v>
      </c>
      <c r="D25" s="7" t="s">
        <v>3</v>
      </c>
      <c r="E25" s="9">
        <v>23040</v>
      </c>
      <c r="F25" s="10">
        <v>23040</v>
      </c>
      <c r="G25" s="10">
        <v>0</v>
      </c>
      <c r="H25" s="10">
        <v>0</v>
      </c>
      <c r="I25" s="9">
        <v>230.4</v>
      </c>
      <c r="J25" s="24">
        <f>SUM(E25,I25)</f>
        <v>23270.400000000001</v>
      </c>
    </row>
    <row r="26" spans="2:10" s="4" customFormat="1" ht="30" x14ac:dyDescent="0.2">
      <c r="B26" s="6">
        <v>19</v>
      </c>
      <c r="C26" s="7" t="s">
        <v>24</v>
      </c>
      <c r="D26" s="7" t="s">
        <v>10</v>
      </c>
      <c r="E26" s="10">
        <v>332288</v>
      </c>
      <c r="F26" s="10">
        <v>259200</v>
      </c>
      <c r="G26" s="10">
        <v>25088</v>
      </c>
      <c r="H26" s="10">
        <v>48000</v>
      </c>
      <c r="I26" s="9">
        <v>3322.88</v>
      </c>
      <c r="J26" s="24">
        <f>SUM(E26,I26)</f>
        <v>335610.88</v>
      </c>
    </row>
    <row r="27" spans="2:10" s="4" customFormat="1" ht="30" x14ac:dyDescent="0.2">
      <c r="B27" s="6">
        <v>20</v>
      </c>
      <c r="C27" s="7" t="s">
        <v>25</v>
      </c>
      <c r="D27" s="7" t="s">
        <v>15</v>
      </c>
      <c r="E27" s="9">
        <v>192000</v>
      </c>
      <c r="F27" s="10">
        <v>0</v>
      </c>
      <c r="G27" s="10">
        <v>0</v>
      </c>
      <c r="H27" s="10">
        <v>192000</v>
      </c>
      <c r="I27" s="9">
        <v>1920</v>
      </c>
      <c r="J27" s="24">
        <f>SUM(E27,I27)</f>
        <v>193920</v>
      </c>
    </row>
    <row r="28" spans="2:10" s="4" customFormat="1" ht="30" x14ac:dyDescent="0.2">
      <c r="B28" s="6">
        <v>21</v>
      </c>
      <c r="C28" s="7" t="s">
        <v>26</v>
      </c>
      <c r="D28" s="7" t="s">
        <v>6</v>
      </c>
      <c r="E28" s="9">
        <v>24000</v>
      </c>
      <c r="F28" s="10">
        <v>24000</v>
      </c>
      <c r="G28" s="10">
        <v>0</v>
      </c>
      <c r="H28" s="10">
        <v>0</v>
      </c>
      <c r="I28" s="9">
        <v>240</v>
      </c>
      <c r="J28" s="24">
        <f>SUM(E28,I28)</f>
        <v>24240</v>
      </c>
    </row>
    <row r="29" spans="2:10" s="4" customFormat="1" ht="30" x14ac:dyDescent="0.2">
      <c r="B29" s="6">
        <v>22</v>
      </c>
      <c r="C29" s="7" t="s">
        <v>27</v>
      </c>
      <c r="D29" s="7" t="s">
        <v>15</v>
      </c>
      <c r="E29" s="9">
        <v>24000</v>
      </c>
      <c r="F29" s="10">
        <v>0</v>
      </c>
      <c r="G29" s="10">
        <v>0</v>
      </c>
      <c r="H29" s="10">
        <v>24000</v>
      </c>
      <c r="I29" s="9">
        <v>240</v>
      </c>
      <c r="J29" s="24">
        <f>SUM(E29,I29)</f>
        <v>24240</v>
      </c>
    </row>
    <row r="30" spans="2:10" s="4" customFormat="1" ht="39" customHeight="1" x14ac:dyDescent="0.2">
      <c r="B30" s="6">
        <v>23</v>
      </c>
      <c r="C30" s="7" t="s">
        <v>28</v>
      </c>
      <c r="D30" s="7" t="s">
        <v>3</v>
      </c>
      <c r="E30" s="9">
        <v>67200</v>
      </c>
      <c r="F30" s="10">
        <v>67200</v>
      </c>
      <c r="G30" s="10">
        <v>0</v>
      </c>
      <c r="H30" s="10">
        <v>0</v>
      </c>
      <c r="I30" s="9">
        <v>672</v>
      </c>
      <c r="J30" s="24">
        <f>SUM(E30,I30)</f>
        <v>67872</v>
      </c>
    </row>
    <row r="31" spans="2:10" s="4" customFormat="1" ht="30" x14ac:dyDescent="0.2">
      <c r="B31" s="6">
        <v>24</v>
      </c>
      <c r="C31" s="7" t="s">
        <v>29</v>
      </c>
      <c r="D31" s="7" t="s">
        <v>3</v>
      </c>
      <c r="E31" s="9">
        <v>72000</v>
      </c>
      <c r="F31" s="10">
        <v>72000</v>
      </c>
      <c r="G31" s="10">
        <v>0</v>
      </c>
      <c r="H31" s="10">
        <v>0</v>
      </c>
      <c r="I31" s="9">
        <v>0</v>
      </c>
      <c r="J31" s="24">
        <f>SUM(E31,I31)</f>
        <v>72000</v>
      </c>
    </row>
    <row r="32" spans="2:10" s="4" customFormat="1" ht="30" x14ac:dyDescent="0.2">
      <c r="B32" s="6">
        <v>25</v>
      </c>
      <c r="C32" s="7" t="s">
        <v>30</v>
      </c>
      <c r="D32" s="7" t="s">
        <v>6</v>
      </c>
      <c r="E32" s="9">
        <v>11520</v>
      </c>
      <c r="F32" s="10">
        <v>11520</v>
      </c>
      <c r="G32" s="10">
        <v>0</v>
      </c>
      <c r="H32" s="10">
        <v>0</v>
      </c>
      <c r="I32" s="9">
        <v>115.2</v>
      </c>
      <c r="J32" s="24">
        <f>SUM(E32,I32)</f>
        <v>11635.2</v>
      </c>
    </row>
    <row r="33" spans="2:10" s="4" customFormat="1" ht="18" x14ac:dyDescent="0.2">
      <c r="B33" s="6">
        <v>26</v>
      </c>
      <c r="C33" s="7" t="s">
        <v>31</v>
      </c>
      <c r="D33" s="7" t="s">
        <v>3</v>
      </c>
      <c r="E33" s="9">
        <f>3840+3360</f>
        <v>7200</v>
      </c>
      <c r="F33" s="10">
        <v>3840</v>
      </c>
      <c r="G33" s="10">
        <v>3360</v>
      </c>
      <c r="H33" s="10">
        <v>0</v>
      </c>
      <c r="I33" s="9">
        <f>38.4+33.6</f>
        <v>72</v>
      </c>
      <c r="J33" s="24">
        <f>SUM(E33,I33)</f>
        <v>7272</v>
      </c>
    </row>
    <row r="34" spans="2:10" s="4" customFormat="1" ht="30" x14ac:dyDescent="0.2">
      <c r="B34" s="6">
        <v>27</v>
      </c>
      <c r="C34" s="7" t="s">
        <v>32</v>
      </c>
      <c r="D34" s="7" t="s">
        <v>10</v>
      </c>
      <c r="E34" s="9">
        <v>47201.279999999999</v>
      </c>
      <c r="F34" s="10">
        <v>0</v>
      </c>
      <c r="G34" s="10">
        <v>47201.279999999999</v>
      </c>
      <c r="H34" s="10">
        <v>0</v>
      </c>
      <c r="I34" s="9">
        <v>0</v>
      </c>
      <c r="J34" s="24">
        <f>SUM(E34,I34)</f>
        <v>47201.279999999999</v>
      </c>
    </row>
    <row r="35" spans="2:10" s="4" customFormat="1" ht="30" x14ac:dyDescent="0.2">
      <c r="B35" s="6">
        <v>28</v>
      </c>
      <c r="C35" s="8" t="s">
        <v>33</v>
      </c>
      <c r="D35" s="7" t="s">
        <v>3</v>
      </c>
      <c r="E35" s="9">
        <v>10600.32</v>
      </c>
      <c r="F35" s="10">
        <v>10600.32</v>
      </c>
      <c r="G35" s="10">
        <v>0</v>
      </c>
      <c r="H35" s="10">
        <v>0</v>
      </c>
      <c r="I35" s="9">
        <v>106</v>
      </c>
      <c r="J35" s="24">
        <f>SUM(E35,I35)</f>
        <v>10706.32</v>
      </c>
    </row>
    <row r="36" spans="2:10" s="4" customFormat="1" ht="30" x14ac:dyDescent="0.2">
      <c r="B36" s="6">
        <v>29</v>
      </c>
      <c r="C36" s="7" t="s">
        <v>34</v>
      </c>
      <c r="D36" s="7" t="s">
        <v>3</v>
      </c>
      <c r="E36" s="9">
        <v>48000</v>
      </c>
      <c r="F36" s="10">
        <v>48000</v>
      </c>
      <c r="G36" s="10">
        <v>0</v>
      </c>
      <c r="H36" s="10">
        <v>0</v>
      </c>
      <c r="I36" s="9">
        <v>480</v>
      </c>
      <c r="J36" s="24">
        <f>SUM(E36,I36)</f>
        <v>48480</v>
      </c>
    </row>
    <row r="37" spans="2:10" s="4" customFormat="1" ht="18" x14ac:dyDescent="0.2">
      <c r="B37" s="21" t="s">
        <v>37</v>
      </c>
      <c r="C37" s="22"/>
      <c r="D37" s="23"/>
      <c r="E37" s="24">
        <f>SUM(E8:E36)</f>
        <v>2337246.3999999994</v>
      </c>
      <c r="F37" s="24">
        <f t="shared" ref="F37:J37" si="0">SUM(F8:F36)</f>
        <v>1981005.12</v>
      </c>
      <c r="G37" s="24">
        <f t="shared" si="0"/>
        <v>88641.279999999999</v>
      </c>
      <c r="H37" s="24">
        <f t="shared" si="0"/>
        <v>267600</v>
      </c>
      <c r="I37" s="24">
        <f t="shared" si="0"/>
        <v>22179.440000000002</v>
      </c>
      <c r="J37" s="24">
        <f t="shared" si="0"/>
        <v>2359425.84</v>
      </c>
    </row>
    <row r="38" spans="2:10" ht="43.5" customHeight="1" x14ac:dyDescent="0.25">
      <c r="E38" s="2"/>
    </row>
    <row r="39" spans="2:10" ht="18.75" customHeight="1" x14ac:dyDescent="0.25">
      <c r="E39" s="2"/>
    </row>
    <row r="40" spans="2:10" ht="18.75" customHeight="1" x14ac:dyDescent="0.25">
      <c r="E40" s="2"/>
    </row>
    <row r="41" spans="2:10" ht="18.75" customHeight="1" x14ac:dyDescent="0.25">
      <c r="E41" s="2"/>
    </row>
    <row r="42" spans="2:10" ht="18.75" customHeight="1" x14ac:dyDescent="0.25">
      <c r="E42" s="2"/>
    </row>
    <row r="43" spans="2:10" ht="18" x14ac:dyDescent="0.25">
      <c r="E43" s="2"/>
    </row>
  </sheetData>
  <mergeCells count="11">
    <mergeCell ref="B2:J2"/>
    <mergeCell ref="B37:D37"/>
    <mergeCell ref="F3:F6"/>
    <mergeCell ref="G3:G6"/>
    <mergeCell ref="H3:H6"/>
    <mergeCell ref="E3:E6"/>
    <mergeCell ref="D3:D6"/>
    <mergeCell ref="C3:C6"/>
    <mergeCell ref="B3:B6"/>
    <mergeCell ref="I3:I6"/>
    <mergeCell ref="J3:J6"/>
  </mergeCells>
  <pageMargins left="0.70866141732283472" right="0.70866141732283472" top="0.74803149606299213" bottom="0.74803149606299213" header="0.31496062992125984" footer="0.31496062992125984"/>
  <pageSetup paperSize="8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 REK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Damian Piątkowski</cp:lastModifiedBy>
  <cp:lastPrinted>2020-05-12T06:59:29Z</cp:lastPrinted>
  <dcterms:created xsi:type="dcterms:W3CDTF">2019-03-06T11:11:28Z</dcterms:created>
  <dcterms:modified xsi:type="dcterms:W3CDTF">2020-06-02T07:55:18Z</dcterms:modified>
</cp:coreProperties>
</file>